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0730" windowHeight="5805" tabRatio="875"/>
  </bookViews>
  <sheets>
    <sheet name="FEFOM" sheetId="150" r:id="rId1"/>
  </sheets>
  <externalReferences>
    <externalReference r:id="rId2"/>
    <externalReference r:id="rId3"/>
    <externalReference r:id="rId4"/>
    <externalReference r:id="rId5"/>
  </externalReferences>
  <definedNames>
    <definedName name="_51321">#REF!</definedName>
    <definedName name="A">#REF!</definedName>
    <definedName name="_xlnm.Print_Area" localSheetId="0">FEFOM!$B$4:$W$53</definedName>
    <definedName name="DDD">#REF!</definedName>
    <definedName name="depreciacion">#REF!</definedName>
    <definedName name="DFG">[1]Tablas!#REF!</definedName>
    <definedName name="ESTADO">[2]Tablas!#REF!</definedName>
    <definedName name="eter">#REF!</definedName>
    <definedName name="EVHP">[1]Tablas!#REF!</definedName>
    <definedName name="EWW">[1]Tablas!#REF!</definedName>
    <definedName name="FF">[1]Tablas!#REF!</definedName>
    <definedName name="FOR">#REF!</definedName>
    <definedName name="GH">[1]Tablas!#REF!</definedName>
    <definedName name="HHH">[1]Tablas!#REF!</definedName>
    <definedName name="ingre">[3]EG13!#REF!</definedName>
    <definedName name="ISRA">[1]Tablas!#REF!</definedName>
    <definedName name="JKLJ">#REF!</definedName>
    <definedName name="KJK">#REF!</definedName>
    <definedName name="KJL">#REF!</definedName>
    <definedName name="KO">[2]Tablas!#REF!</definedName>
    <definedName name="LOOLLLL">[1]Tablas!#REF!</definedName>
    <definedName name="LOP">[1]Tablas!#REF!</definedName>
    <definedName name="M">[1]Tablas!#REF!</definedName>
    <definedName name="NM">[1]Tablas!#REF!</definedName>
    <definedName name="OBSE">#REF!</definedName>
    <definedName name="OBSERV">#REF!</definedName>
    <definedName name="OBSERVACION">#REF!</definedName>
    <definedName name="PROP">[1]Tablas!#REF!</definedName>
    <definedName name="RD">[4]Tablas!#REF!</definedName>
    <definedName name="RECOM">#REF!</definedName>
    <definedName name="RECOMENDA">#REF!</definedName>
    <definedName name="RYTY">#REF!</definedName>
    <definedName name="SUBA">[1]Tablas!#REF!</definedName>
    <definedName name="suba2">[2]Tablas!#REF!</definedName>
    <definedName name="TRY">[1]Tablas!#REF!</definedName>
    <definedName name="USMO">#REF!</definedName>
    <definedName name="ws">#REF!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V36" i="150" l="1"/>
  <c r="U36" i="150"/>
  <c r="T36" i="150"/>
  <c r="S36" i="150"/>
  <c r="R36" i="150"/>
  <c r="Q36" i="150"/>
  <c r="P36" i="150"/>
  <c r="O36" i="150"/>
  <c r="N36" i="150"/>
  <c r="M36" i="150"/>
  <c r="L36" i="150"/>
  <c r="K36" i="150"/>
  <c r="J36" i="150"/>
  <c r="I36" i="150"/>
  <c r="H36" i="150"/>
  <c r="G36" i="150"/>
  <c r="F36" i="150"/>
  <c r="E36" i="150"/>
  <c r="D36" i="150"/>
  <c r="C36" i="150"/>
  <c r="B36" i="150"/>
  <c r="W35" i="150"/>
  <c r="W34" i="150"/>
  <c r="W33" i="150"/>
  <c r="W32" i="150"/>
  <c r="W31" i="150"/>
  <c r="W30" i="150"/>
  <c r="W29" i="150"/>
  <c r="W36" i="150" s="1"/>
  <c r="V25" i="150"/>
  <c r="V38" i="150" s="1"/>
  <c r="U25" i="150"/>
  <c r="U38" i="150" s="1"/>
  <c r="T25" i="150"/>
  <c r="T38" i="150" s="1"/>
  <c r="S25" i="150"/>
  <c r="S38" i="150" s="1"/>
  <c r="R25" i="150"/>
  <c r="R38" i="150" s="1"/>
  <c r="Q25" i="150"/>
  <c r="Q38" i="150" s="1"/>
  <c r="P25" i="150"/>
  <c r="P38" i="150" s="1"/>
  <c r="O25" i="150"/>
  <c r="O38" i="150" s="1"/>
  <c r="N25" i="150"/>
  <c r="N38" i="150" s="1"/>
  <c r="M25" i="150"/>
  <c r="M38" i="150" s="1"/>
  <c r="L25" i="150"/>
  <c r="L38" i="150" s="1"/>
  <c r="K25" i="150"/>
  <c r="K38" i="150" s="1"/>
  <c r="J25" i="150"/>
  <c r="J38" i="150" s="1"/>
  <c r="I25" i="150"/>
  <c r="I38" i="150" s="1"/>
  <c r="H25" i="150"/>
  <c r="H38" i="150" s="1"/>
  <c r="G25" i="150"/>
  <c r="G38" i="150" s="1"/>
  <c r="F25" i="150"/>
  <c r="F38" i="150" s="1"/>
  <c r="E25" i="150"/>
  <c r="E38" i="150" s="1"/>
  <c r="D25" i="150"/>
  <c r="C25" i="150"/>
  <c r="C38" i="150" s="1"/>
  <c r="B25" i="150"/>
  <c r="B38" i="150" s="1"/>
  <c r="W24" i="150"/>
  <c r="W23" i="150"/>
  <c r="W22" i="150"/>
  <c r="W21" i="150"/>
  <c r="W20" i="150"/>
  <c r="W19" i="150"/>
  <c r="W18" i="150"/>
  <c r="W25" i="150" s="1"/>
  <c r="W38" i="150" s="1"/>
  <c r="D38" i="150" l="1"/>
</calcChain>
</file>

<file path=xl/sharedStrings.xml><?xml version="1.0" encoding="utf-8"?>
<sst xmlns="http://schemas.openxmlformats.org/spreadsheetml/2006/main" count="43" uniqueCount="43">
  <si>
    <t>Ingresos</t>
  </si>
  <si>
    <t>(Pesos)</t>
  </si>
  <si>
    <t>CUENTA PUBLICA 2019</t>
  </si>
  <si>
    <t>Fondo Estatal de Fortalecimiento Minicipal (FEFOM)</t>
  </si>
  <si>
    <t>APLICACIÓN DE LOS RECURSOS FEFOM NO ETIQUETADOS (4)</t>
  </si>
  <si>
    <t>Aplicación por capitulo del Gasto</t>
  </si>
  <si>
    <t>Importe destinado al pago de pasivos</t>
  </si>
  <si>
    <t>Retención por Penalizacion por Incumplimiento de los compromisos de mejora financiera
(11)</t>
  </si>
  <si>
    <t>Aplicación de la Penalización (12)</t>
  </si>
  <si>
    <t>Retención del  2%  por Supervisión de Obra</t>
  </si>
  <si>
    <t>Total aplicación del FEFOM</t>
  </si>
  <si>
    <t>Ingreso Recaudado
(6)</t>
  </si>
  <si>
    <t>Intereses  Generados</t>
  </si>
  <si>
    <t>Total de Ingresos FEFOM</t>
  </si>
  <si>
    <t>1000
(9)</t>
  </si>
  <si>
    <t>2000
(9)</t>
  </si>
  <si>
    <t>3000
(9)</t>
  </si>
  <si>
    <t>4000
(9)</t>
  </si>
  <si>
    <t>5000
(8)</t>
  </si>
  <si>
    <t>6000
(9)</t>
  </si>
  <si>
    <t>9000
(9)</t>
  </si>
  <si>
    <t>SHCP</t>
  </si>
  <si>
    <t>ISSEMYM</t>
  </si>
  <si>
    <t>CAEM</t>
  </si>
  <si>
    <t>CFE</t>
  </si>
  <si>
    <t>GEM</t>
  </si>
  <si>
    <t>Prepago de los Costos Colaterales de Financiamiento
(13)</t>
  </si>
  <si>
    <t>Retenido al Contratista
(14)</t>
  </si>
  <si>
    <t>Pagado al GEM
(15)</t>
  </si>
  <si>
    <t>Retenido pendiente de pago
(16)</t>
  </si>
  <si>
    <t>APLICACIÓN DE LOS RECURSOS FEFOM ETIQUETADOS (5)</t>
  </si>
  <si>
    <t>Totales(18)</t>
  </si>
  <si>
    <t xml:space="preserve">    IVAN DE JESÚS ESQUER CRUZ</t>
  </si>
  <si>
    <t xml:space="preserve">        PRESIDENTE MUNICIPAL</t>
  </si>
  <si>
    <t>MTRA. VIOLETA CRUZ SÁNCHEZ</t>
  </si>
  <si>
    <t xml:space="preserve">        SINDICA MUNICIPAL</t>
  </si>
  <si>
    <t>SECRETARIO DEL AYUNTAMIENTO</t>
  </si>
  <si>
    <t xml:space="preserve">    PROFR. IVÁN GÓMEZ GÓMEZ</t>
  </si>
  <si>
    <t>DRA. EN A. MARÍA TERESA GARDUÑO MANJARREZ</t>
  </si>
  <si>
    <t xml:space="preserve">                          TESORERA MUNICIPAL</t>
  </si>
  <si>
    <r>
      <rPr>
        <b/>
        <sz val="11"/>
        <color theme="1"/>
        <rFont val="Arial"/>
        <family val="2"/>
      </rPr>
      <t xml:space="preserve">Número de la entidad </t>
    </r>
    <r>
      <rPr>
        <sz val="11"/>
        <color theme="1"/>
        <rFont val="Arial"/>
        <family val="2"/>
      </rPr>
      <t>(3): 028</t>
    </r>
  </si>
  <si>
    <r>
      <t xml:space="preserve">Entidad Municipal: </t>
    </r>
    <r>
      <rPr>
        <sz val="11"/>
        <color theme="1"/>
        <rFont val="Arial"/>
        <family val="2"/>
      </rPr>
      <t>Ayuntamiento de Jocotitlán(1)</t>
    </r>
  </si>
  <si>
    <t xml:space="preserve">(2)  Al  31    de  Diciembre  de 2019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</si>
</sst>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9" fillId="0" borderId="0">
      <alignment vertical="top"/>
    </xf>
    <xf numFmtId="0" fontId="1" fillId="0" borderId="0"/>
    <xf numFmtId="0" fontId="9" fillId="0" borderId="0">
      <alignment vertical="top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/>
    <xf numFmtId="0" fontId="0" fillId="0" borderId="0" xfId="0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6" fillId="0" borderId="9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43" fontId="3" fillId="0" borderId="4" xfId="1" applyFont="1" applyBorder="1" applyProtection="1">
      <protection locked="0"/>
    </xf>
    <xf numFmtId="43" fontId="3" fillId="3" borderId="3" xfId="1" applyFont="1" applyFill="1" applyBorder="1" applyProtection="1">
      <protection locked="0"/>
    </xf>
    <xf numFmtId="0" fontId="6" fillId="0" borderId="0" xfId="0" applyNumberFormat="1" applyFont="1" applyBorder="1"/>
    <xf numFmtId="43" fontId="3" fillId="2" borderId="3" xfId="1" applyFont="1" applyFill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left"/>
    </xf>
    <xf numFmtId="43" fontId="12" fillId="0" borderId="4" xfId="1" applyFont="1" applyBorder="1" applyProtection="1">
      <protection locked="0"/>
    </xf>
    <xf numFmtId="43" fontId="12" fillId="3" borderId="3" xfId="1" applyFont="1" applyFill="1" applyBorder="1" applyProtection="1">
      <protection locked="0"/>
    </xf>
    <xf numFmtId="43" fontId="12" fillId="2" borderId="3" xfId="1" applyFont="1" applyFill="1" applyBorder="1" applyProtection="1">
      <protection locked="0"/>
    </xf>
    <xf numFmtId="0" fontId="7" fillId="0" borderId="15" xfId="0" applyFont="1" applyBorder="1" applyAlignment="1">
      <alignment horizont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192">
    <cellStyle name="=C:\WINNT\SYSTEM32\COMMAND.COM" xfId="4"/>
    <cellStyle name="Euro" xfId="5"/>
    <cellStyle name="Euro 2" xfId="6"/>
    <cellStyle name="Millares" xfId="1" builtinId="3"/>
    <cellStyle name="Millares 10" xfId="108"/>
    <cellStyle name="Millares 2" xfId="7"/>
    <cellStyle name="Millares 2 2" xfId="8"/>
    <cellStyle name="Millares 2 2 2" xfId="126"/>
    <cellStyle name="Millares 2 3" xfId="40"/>
    <cellStyle name="Millares 2 4" xfId="44"/>
    <cellStyle name="Millares 2 5" xfId="45"/>
    <cellStyle name="Millares 2 7" xfId="46"/>
    <cellStyle name="Millares 3" xfId="9"/>
    <cellStyle name="Millares 3 10" xfId="104"/>
    <cellStyle name="Millares 3 2" xfId="10"/>
    <cellStyle name="Millares 3 2 2" xfId="47"/>
    <cellStyle name="Millares 3 3" xfId="48"/>
    <cellStyle name="Millares 3 4" xfId="49"/>
    <cellStyle name="Millares 3 4 2" xfId="127"/>
    <cellStyle name="Millares 4" xfId="11"/>
    <cellStyle name="Millares 5" xfId="109"/>
    <cellStyle name="Millares 5 2" xfId="128"/>
    <cellStyle name="Millares 6" xfId="110"/>
    <cellStyle name="Millares 7" xfId="111"/>
    <cellStyle name="Millares 8" xfId="50"/>
    <cellStyle name="Millares 9" xfId="112"/>
    <cellStyle name="Moneda 2" xfId="12"/>
    <cellStyle name="Moneda 3" xfId="13"/>
    <cellStyle name="Moneda 4" xfId="14"/>
    <cellStyle name="Moneda 5" xfId="113"/>
    <cellStyle name="Moneda 6" xfId="114"/>
    <cellStyle name="Moneda 7" xfId="115"/>
    <cellStyle name="Normal" xfId="0" builtinId="0"/>
    <cellStyle name="Normal 1" xfId="15"/>
    <cellStyle name="Normal 10" xfId="16"/>
    <cellStyle name="Normal 10 10 2" xfId="51"/>
    <cellStyle name="Normal 10 2" xfId="52"/>
    <cellStyle name="Normal 11" xfId="17"/>
    <cellStyle name="Normal 11 10" xfId="53"/>
    <cellStyle name="Normal 11 10 2" xfId="54"/>
    <cellStyle name="Normal 11 2 2" xfId="55"/>
    <cellStyle name="Normal 11_FOMATO INVENTARIOS ENTREGA-RECEPCION 2009" xfId="56"/>
    <cellStyle name="Normal 12" xfId="2"/>
    <cellStyle name="Normal 12 4" xfId="57"/>
    <cellStyle name="Normal 13" xfId="3"/>
    <cellStyle name="Normal 13 10" xfId="58"/>
    <cellStyle name="Normal 13 2" xfId="59"/>
    <cellStyle name="Normal 13 3" xfId="60"/>
    <cellStyle name="Normal 14" xfId="39"/>
    <cellStyle name="Normal 14 2" xfId="61"/>
    <cellStyle name="Normal 15" xfId="62"/>
    <cellStyle name="Normal 16" xfId="63"/>
    <cellStyle name="Normal 16 2" xfId="64"/>
    <cellStyle name="Normal 16 3" xfId="65"/>
    <cellStyle name="Normal 17" xfId="66"/>
    <cellStyle name="Normal 18" xfId="67"/>
    <cellStyle name="Normal 19" xfId="116"/>
    <cellStyle name="Normal 19 2" xfId="68"/>
    <cellStyle name="Normal 19 3" xfId="69"/>
    <cellStyle name="Normal 19 3 3" xfId="70"/>
    <cellStyle name="Normal 2" xfId="18"/>
    <cellStyle name="Normal 2 10" xfId="71"/>
    <cellStyle name="Normal 2 11" xfId="72"/>
    <cellStyle name="Normal 2 12" xfId="73"/>
    <cellStyle name="Normal 2 13" xfId="74"/>
    <cellStyle name="Normal 2 14" xfId="75"/>
    <cellStyle name="Normal 2 2" xfId="19"/>
    <cellStyle name="Normal 2 2 2" xfId="20"/>
    <cellStyle name="Normal 2 2 3" xfId="125"/>
    <cellStyle name="Normal 2 23 2" xfId="76"/>
    <cellStyle name="Normal 2 27" xfId="77"/>
    <cellStyle name="Normal 2 3" xfId="21"/>
    <cellStyle name="Normal 2 3 2" xfId="22"/>
    <cellStyle name="Normal 2 3 3" xfId="23"/>
    <cellStyle name="Normal 2 3 4" xfId="129"/>
    <cellStyle name="Normal 2 4" xfId="24"/>
    <cellStyle name="Normal 2 5" xfId="78"/>
    <cellStyle name="Normal 2 6" xfId="79"/>
    <cellStyle name="Normal 2 7" xfId="80"/>
    <cellStyle name="Normal 2 8" xfId="81"/>
    <cellStyle name="Normal 2 9" xfId="82"/>
    <cellStyle name="Normal 2_cuentaPublica2013" xfId="83"/>
    <cellStyle name="Normal 20" xfId="84"/>
    <cellStyle name="Normal 21" xfId="85"/>
    <cellStyle name="Normal 22" xfId="86"/>
    <cellStyle name="Normal 23" xfId="117"/>
    <cellStyle name="Normal 23 2" xfId="130"/>
    <cellStyle name="Normal 23 3" xfId="131"/>
    <cellStyle name="Normal 24" xfId="118"/>
    <cellStyle name="Normal 24 2" xfId="132"/>
    <cellStyle name="Normal 24 3" xfId="133"/>
    <cellStyle name="Normal 25" xfId="134"/>
    <cellStyle name="Normal 25 2" xfId="135"/>
    <cellStyle name="Normal 26" xfId="87"/>
    <cellStyle name="Normal 27" xfId="136"/>
    <cellStyle name="Normal 27 2" xfId="137"/>
    <cellStyle name="Normal 28" xfId="138"/>
    <cellStyle name="Normal 28 2" xfId="139"/>
    <cellStyle name="Normal 29" xfId="140"/>
    <cellStyle name="Normal 29 2" xfId="141"/>
    <cellStyle name="Normal 3" xfId="25"/>
    <cellStyle name="Normal 3 2" xfId="41"/>
    <cellStyle name="Normal 3 2 2" xfId="103"/>
    <cellStyle name="Normal 3 2 3" xfId="142"/>
    <cellStyle name="Normal 3 3 4" xfId="88"/>
    <cellStyle name="Normal 30" xfId="143"/>
    <cellStyle name="Normal 30 2" xfId="144"/>
    <cellStyle name="Normal 31" xfId="145"/>
    <cellStyle name="Normal 31 2" xfId="146"/>
    <cellStyle name="Normal 32" xfId="147"/>
    <cellStyle name="Normal 32 2" xfId="148"/>
    <cellStyle name="Normal 33" xfId="149"/>
    <cellStyle name="Normal 33 2" xfId="150"/>
    <cellStyle name="Normal 34" xfId="151"/>
    <cellStyle name="Normal 34 2" xfId="152"/>
    <cellStyle name="Normal 35" xfId="153"/>
    <cellStyle name="Normal 35 2" xfId="154"/>
    <cellStyle name="Normal 36" xfId="155"/>
    <cellStyle name="Normal 36 2" xfId="156"/>
    <cellStyle name="Normal 37" xfId="157"/>
    <cellStyle name="Normal 37 2" xfId="158"/>
    <cellStyle name="Normal 38" xfId="159"/>
    <cellStyle name="Normal 38 2" xfId="160"/>
    <cellStyle name="Normal 39" xfId="161"/>
    <cellStyle name="Normal 39 2" xfId="162"/>
    <cellStyle name="Normal 4" xfId="26"/>
    <cellStyle name="Normal 4 10" xfId="89"/>
    <cellStyle name="Normal 4 2" xfId="27"/>
    <cellStyle name="Normal 4 2 2" xfId="28"/>
    <cellStyle name="Normal 4 2 3" xfId="29"/>
    <cellStyle name="Normal 4 2 4" xfId="30"/>
    <cellStyle name="Normal 4 2 5" xfId="119"/>
    <cellStyle name="Normal 4 2 6" xfId="120"/>
    <cellStyle name="Normal 4 2 7" xfId="121"/>
    <cellStyle name="Normal 4 3" xfId="43"/>
    <cellStyle name="Normal 4 3 2" xfId="163"/>
    <cellStyle name="Normal 4_cuentaPublica2013" xfId="90"/>
    <cellStyle name="Normal 40" xfId="164"/>
    <cellStyle name="Normal 40 2" xfId="165"/>
    <cellStyle name="Normal 41" xfId="166"/>
    <cellStyle name="Normal 41 2" xfId="167"/>
    <cellStyle name="Normal 42" xfId="168"/>
    <cellStyle name="Normal 42 2" xfId="169"/>
    <cellStyle name="Normal 43" xfId="170"/>
    <cellStyle name="Normal 43 2" xfId="171"/>
    <cellStyle name="Normal 44" xfId="172"/>
    <cellStyle name="Normal 44 2" xfId="173"/>
    <cellStyle name="Normal 45" xfId="174"/>
    <cellStyle name="Normal 45 2" xfId="175"/>
    <cellStyle name="Normal 46" xfId="176"/>
    <cellStyle name="Normal 46 2" xfId="177"/>
    <cellStyle name="Normal 47" xfId="178"/>
    <cellStyle name="Normal 47 2" xfId="179"/>
    <cellStyle name="Normal 48" xfId="180"/>
    <cellStyle name="Normal 48 2" xfId="181"/>
    <cellStyle name="Normal 49" xfId="182"/>
    <cellStyle name="Normal 49 2" xfId="183"/>
    <cellStyle name="Normal 5" xfId="31"/>
    <cellStyle name="Normal 5 2" xfId="91"/>
    <cellStyle name="Normal 5 3" xfId="184"/>
    <cellStyle name="Normal 50" xfId="185"/>
    <cellStyle name="Normal 50 2" xfId="186"/>
    <cellStyle name="Normal 51" xfId="187"/>
    <cellStyle name="Normal 51 2" xfId="188"/>
    <cellStyle name="Normal 6" xfId="32"/>
    <cellStyle name="Normal 6 10 2" xfId="92"/>
    <cellStyle name="Normal 6 2" xfId="33"/>
    <cellStyle name="Normal 6 2 2" xfId="189"/>
    <cellStyle name="Normal 6 3" xfId="93"/>
    <cellStyle name="Normal 6 4" xfId="94"/>
    <cellStyle name="Normal 66 2" xfId="105"/>
    <cellStyle name="Normal 7" xfId="34"/>
    <cellStyle name="Normal 7 2" xfId="42"/>
    <cellStyle name="Normal 7 2 2" xfId="122"/>
    <cellStyle name="Normal 7 2 2 2" xfId="190"/>
    <cellStyle name="Normal 7 3" xfId="95"/>
    <cellStyle name="Normal 7 4" xfId="106"/>
    <cellStyle name="Normal 70" xfId="107"/>
    <cellStyle name="Normal 8" xfId="35"/>
    <cellStyle name="Normal 8 2" xfId="96"/>
    <cellStyle name="Normal 9" xfId="36"/>
    <cellStyle name="Normal 9 2" xfId="97"/>
    <cellStyle name="Porcentaje 2" xfId="37"/>
    <cellStyle name="Porcentaje 3" xfId="98"/>
    <cellStyle name="Porcentual 2" xfId="38"/>
    <cellStyle name="Porcentual 2 2" xfId="99"/>
    <cellStyle name="Porcentual 2 3" xfId="100"/>
    <cellStyle name="Porcentual 2 4" xfId="101"/>
    <cellStyle name="Porcentual 2 4 2" xfId="191"/>
    <cellStyle name="Porcentual 3" xfId="123"/>
    <cellStyle name="Porcentual 4" xfId="124"/>
    <cellStyle name="Porcentual 8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142876</xdr:rowOff>
    </xdr:from>
    <xdr:to>
      <xdr:col>23</xdr:col>
      <xdr:colOff>0</xdr:colOff>
      <xdr:row>50</xdr:row>
      <xdr:rowOff>123826</xdr:rowOff>
    </xdr:to>
    <xdr:grpSp>
      <xdr:nvGrpSpPr>
        <xdr:cNvPr id="2" name="Group 19"/>
        <xdr:cNvGrpSpPr>
          <a:grpSpLocks/>
        </xdr:cNvGrpSpPr>
      </xdr:nvGrpSpPr>
      <xdr:grpSpPr bwMode="auto">
        <a:xfrm>
          <a:off x="762000" y="11715751"/>
          <a:ext cx="21407438" cy="552450"/>
          <a:chOff x="4" y="778"/>
          <a:chExt cx="1165" cy="27"/>
        </a:xfrm>
      </xdr:grpSpPr>
      <xdr:sp macro="" textlink="">
        <xdr:nvSpPr>
          <xdr:cNvPr id="3" name="Text Box 7"/>
          <xdr:cNvSpPr txBox="1">
            <a:spLocks noChangeArrowheads="1"/>
          </xdr:cNvSpPr>
        </xdr:nvSpPr>
        <xdr:spPr bwMode="auto">
          <a:xfrm>
            <a:off x="4" y="778"/>
            <a:ext cx="23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11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</a:t>
            </a:r>
          </a:p>
          <a:p>
            <a:pPr algn="ctr" rtl="1">
              <a:defRPr sz="1000"/>
            </a:pPr>
            <a:r>
              <a:rPr lang="es-ES" sz="1100" b="0" i="0" strike="noStrike">
                <a:solidFill>
                  <a:srgbClr val="000000"/>
                </a:solidFill>
                <a:latin typeface="Arial"/>
                <a:cs typeface="Arial"/>
              </a:rPr>
              <a:t>FIRMA (19)</a:t>
            </a:r>
          </a:p>
        </xdr:txBody>
      </xdr:sp>
      <xdr:sp macro="" textlink="">
        <xdr:nvSpPr>
          <xdr:cNvPr id="4" name="Text Box 8"/>
          <xdr:cNvSpPr txBox="1">
            <a:spLocks noChangeArrowheads="1"/>
          </xdr:cNvSpPr>
        </xdr:nvSpPr>
        <xdr:spPr bwMode="auto">
          <a:xfrm>
            <a:off x="601" y="781"/>
            <a:ext cx="22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1100" b="0" i="0" strike="noStrike">
                <a:solidFill>
                  <a:srgbClr val="000000"/>
                </a:solidFill>
                <a:latin typeface="Arial"/>
                <a:cs typeface="Arial"/>
              </a:rPr>
              <a:t>FIRMA (19)</a:t>
            </a:r>
          </a:p>
        </xdr:txBody>
      </xdr:sp>
      <xdr:sp macro="" textlink="">
        <xdr:nvSpPr>
          <xdr:cNvPr id="5" name="Text Box 9"/>
          <xdr:cNvSpPr txBox="1">
            <a:spLocks noChangeArrowheads="1"/>
          </xdr:cNvSpPr>
        </xdr:nvSpPr>
        <xdr:spPr bwMode="auto">
          <a:xfrm>
            <a:off x="308" y="780"/>
            <a:ext cx="22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</a:t>
            </a:r>
          </a:p>
          <a:p>
            <a:pPr algn="ctr" rtl="1">
              <a:defRPr sz="1000"/>
            </a:pPr>
            <a:r>
              <a:rPr lang="es-ES" sz="1100" b="0" i="0" strike="noStrike">
                <a:solidFill>
                  <a:srgbClr val="000000"/>
                </a:solidFill>
                <a:latin typeface="Arial"/>
                <a:cs typeface="Arial"/>
              </a:rPr>
              <a:t>FIRMA (19)</a:t>
            </a:r>
          </a:p>
        </xdr:txBody>
      </xdr:sp>
      <xdr:sp macro="" textlink="">
        <xdr:nvSpPr>
          <xdr:cNvPr id="6" name="Text Box 10"/>
          <xdr:cNvSpPr txBox="1">
            <a:spLocks noChangeArrowheads="1"/>
          </xdr:cNvSpPr>
        </xdr:nvSpPr>
        <xdr:spPr bwMode="auto">
          <a:xfrm>
            <a:off x="946" y="781"/>
            <a:ext cx="22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</a:t>
            </a:r>
          </a:p>
          <a:p>
            <a:pPr algn="ctr" rtl="1">
              <a:defRPr sz="1000"/>
            </a:pPr>
            <a:r>
              <a:rPr lang="es-ES" sz="1100" b="0" i="0" strike="noStrike">
                <a:solidFill>
                  <a:srgbClr val="000000"/>
                </a:solidFill>
                <a:latin typeface="Arial"/>
                <a:cs typeface="Arial"/>
              </a:rPr>
              <a:t>FIRMA(19)</a:t>
            </a:r>
          </a:p>
        </xdr:txBody>
      </xdr:sp>
    </xdr:grpSp>
    <xdr:clientData/>
  </xdr:twoCellAnchor>
  <xdr:twoCellAnchor editAs="oneCell">
    <xdr:from>
      <xdr:col>1</xdr:col>
      <xdr:colOff>71436</xdr:colOff>
      <xdr:row>3</xdr:row>
      <xdr:rowOff>95251</xdr:rowOff>
    </xdr:from>
    <xdr:to>
      <xdr:col>2</xdr:col>
      <xdr:colOff>178592</xdr:colOff>
      <xdr:row>9</xdr:row>
      <xdr:rowOff>34598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6" y="676276"/>
          <a:ext cx="1104900" cy="1091872"/>
        </a:xfrm>
        <a:prstGeom prst="rect">
          <a:avLst/>
        </a:prstGeom>
      </xdr:spPr>
    </xdr:pic>
    <xdr:clientData/>
  </xdr:twoCellAnchor>
  <xdr:twoCellAnchor>
    <xdr:from>
      <xdr:col>8</xdr:col>
      <xdr:colOff>226218</xdr:colOff>
      <xdr:row>48</xdr:row>
      <xdr:rowOff>107156</xdr:rowOff>
    </xdr:from>
    <xdr:to>
      <xdr:col>11</xdr:col>
      <xdr:colOff>738187</xdr:colOff>
      <xdr:row>48</xdr:row>
      <xdr:rowOff>107156</xdr:rowOff>
    </xdr:to>
    <xdr:cxnSp macro="">
      <xdr:nvCxnSpPr>
        <xdr:cNvPr id="8" name="7 Conector recto"/>
        <xdr:cNvCxnSpPr/>
      </xdr:nvCxnSpPr>
      <xdr:spPr>
        <a:xfrm>
          <a:off x="7012781" y="10537031"/>
          <a:ext cx="33932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545305</xdr:colOff>
      <xdr:row>48</xdr:row>
      <xdr:rowOff>116681</xdr:rowOff>
    </xdr:from>
    <xdr:to>
      <xdr:col>16</xdr:col>
      <xdr:colOff>342899</xdr:colOff>
      <xdr:row>48</xdr:row>
      <xdr:rowOff>116681</xdr:rowOff>
    </xdr:to>
    <xdr:cxnSp macro="">
      <xdr:nvCxnSpPr>
        <xdr:cNvPr id="9" name="8 Conector recto"/>
        <xdr:cNvCxnSpPr/>
      </xdr:nvCxnSpPr>
      <xdr:spPr>
        <a:xfrm>
          <a:off x="12415836" y="10546556"/>
          <a:ext cx="27979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</xdr:colOff>
      <xdr:row>48</xdr:row>
      <xdr:rowOff>107156</xdr:rowOff>
    </xdr:from>
    <xdr:to>
      <xdr:col>22</xdr:col>
      <xdr:colOff>352426</xdr:colOff>
      <xdr:row>48</xdr:row>
      <xdr:rowOff>126206</xdr:rowOff>
    </xdr:to>
    <xdr:cxnSp macro="">
      <xdr:nvCxnSpPr>
        <xdr:cNvPr id="10" name="9 Conector recto"/>
        <xdr:cNvCxnSpPr/>
      </xdr:nvCxnSpPr>
      <xdr:spPr>
        <a:xfrm>
          <a:off x="18240376" y="10537031"/>
          <a:ext cx="3233738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119061</xdr:colOff>
      <xdr:row>3</xdr:row>
      <xdr:rowOff>119064</xdr:rowOff>
    </xdr:from>
    <xdr:to>
      <xdr:col>2</xdr:col>
      <xdr:colOff>119062</xdr:colOff>
      <xdr:row>9</xdr:row>
      <xdr:rowOff>23813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991633AE-66A1-40BB-91BD-8D85DFCCC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1" y="702470"/>
          <a:ext cx="1000126" cy="1059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X53"/>
  <sheetViews>
    <sheetView showGridLines="0" tabSelected="1" zoomScale="80" zoomScaleNormal="80" workbookViewId="0">
      <selection activeCell="G52" sqref="G52"/>
    </sheetView>
  </sheetViews>
  <sheetFormatPr baseColWidth="10" defaultRowHeight="15" x14ac:dyDescent="0.25"/>
  <cols>
    <col min="1" max="1" width="11.42578125" customWidth="1"/>
    <col min="2" max="3" width="15" customWidth="1"/>
    <col min="4" max="4" width="14.5703125" customWidth="1"/>
    <col min="9" max="9" width="13.85546875" bestFit="1" customWidth="1"/>
    <col min="10" max="10" width="15" customWidth="1"/>
    <col min="11" max="11" width="14.28515625" bestFit="1" customWidth="1"/>
    <col min="12" max="12" width="12.7109375" customWidth="1"/>
    <col min="13" max="13" width="20.42578125" customWidth="1"/>
    <col min="14" max="18" width="15" customWidth="1"/>
    <col min="19" max="19" width="20.5703125" customWidth="1"/>
    <col min="20" max="20" width="18.140625" customWidth="1"/>
    <col min="22" max="22" width="13.5703125" customWidth="1"/>
    <col min="23" max="23" width="15.7109375" customWidth="1"/>
  </cols>
  <sheetData>
    <row r="3" spans="2:23" ht="15.75" thickBot="1" x14ac:dyDescent="0.3"/>
    <row r="4" spans="2:23" ht="15.75" thickTop="1" x14ac:dyDescent="0.25"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40"/>
    </row>
    <row r="5" spans="2:23" x14ac:dyDescent="0.2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</row>
    <row r="6" spans="2:23" x14ac:dyDescent="0.25">
      <c r="B6" s="41" t="s">
        <v>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3"/>
    </row>
    <row r="7" spans="2:23" x14ac:dyDescent="0.25">
      <c r="B7" s="44" t="s">
        <v>3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2:23" x14ac:dyDescent="0.25">
      <c r="B8" s="47" t="s">
        <v>1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9"/>
    </row>
    <row r="9" spans="2:23" x14ac:dyDescent="0.2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/>
    </row>
    <row r="10" spans="2:23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8"/>
    </row>
    <row r="11" spans="2:23" x14ac:dyDescent="0.25">
      <c r="B11" s="9" t="s">
        <v>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0" t="s">
        <v>42</v>
      </c>
    </row>
    <row r="12" spans="2:23" ht="15.75" thickBot="1" x14ac:dyDescent="0.3">
      <c r="B12" s="11" t="s">
        <v>40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3"/>
    </row>
    <row r="13" spans="2:23" ht="15.75" thickTop="1" x14ac:dyDescent="0.2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37.5" customHeight="1" thickTop="1" x14ac:dyDescent="0.25">
      <c r="B15" s="32" t="s">
        <v>4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4"/>
    </row>
    <row r="16" spans="2:23" ht="29.25" customHeight="1" x14ac:dyDescent="0.25">
      <c r="B16" s="50" t="s">
        <v>0</v>
      </c>
      <c r="C16" s="51"/>
      <c r="D16" s="52"/>
      <c r="E16" s="53" t="s">
        <v>5</v>
      </c>
      <c r="F16" s="54"/>
      <c r="G16" s="54"/>
      <c r="H16" s="54"/>
      <c r="I16" s="54"/>
      <c r="J16" s="54"/>
      <c r="K16" s="55"/>
      <c r="L16" s="56" t="s">
        <v>6</v>
      </c>
      <c r="M16" s="58" t="s">
        <v>7</v>
      </c>
      <c r="N16" s="60" t="s">
        <v>8</v>
      </c>
      <c r="O16" s="61"/>
      <c r="P16" s="61"/>
      <c r="Q16" s="61"/>
      <c r="R16" s="61"/>
      <c r="S16" s="61"/>
      <c r="T16" s="29" t="s">
        <v>9</v>
      </c>
      <c r="U16" s="29"/>
      <c r="V16" s="29"/>
      <c r="W16" s="30" t="s">
        <v>10</v>
      </c>
    </row>
    <row r="17" spans="2:24" ht="107.25" customHeight="1" x14ac:dyDescent="0.25">
      <c r="B17" s="16" t="s">
        <v>11</v>
      </c>
      <c r="C17" s="17" t="s">
        <v>12</v>
      </c>
      <c r="D17" s="17" t="s">
        <v>13</v>
      </c>
      <c r="E17" s="17" t="s">
        <v>14</v>
      </c>
      <c r="F17" s="17" t="s">
        <v>15</v>
      </c>
      <c r="G17" s="17" t="s">
        <v>16</v>
      </c>
      <c r="H17" s="17" t="s">
        <v>17</v>
      </c>
      <c r="I17" s="17" t="s">
        <v>18</v>
      </c>
      <c r="J17" s="17" t="s">
        <v>19</v>
      </c>
      <c r="K17" s="17" t="s">
        <v>20</v>
      </c>
      <c r="L17" s="57"/>
      <c r="M17" s="59"/>
      <c r="N17" s="18" t="s">
        <v>21</v>
      </c>
      <c r="O17" s="18" t="s">
        <v>22</v>
      </c>
      <c r="P17" s="18" t="s">
        <v>23</v>
      </c>
      <c r="Q17" s="18" t="s">
        <v>24</v>
      </c>
      <c r="R17" s="18" t="s">
        <v>25</v>
      </c>
      <c r="S17" s="17" t="s">
        <v>26</v>
      </c>
      <c r="T17" s="19" t="s">
        <v>27</v>
      </c>
      <c r="U17" s="17" t="s">
        <v>28</v>
      </c>
      <c r="V17" s="17" t="s">
        <v>29</v>
      </c>
      <c r="W17" s="31"/>
      <c r="X17" s="2"/>
    </row>
    <row r="18" spans="2:24" x14ac:dyDescent="0.25">
      <c r="B18" s="26">
        <v>13203767.550000001</v>
      </c>
      <c r="C18" s="26">
        <v>295.52999999999997</v>
      </c>
      <c r="D18" s="26">
        <v>13204063.08</v>
      </c>
      <c r="E18" s="26"/>
      <c r="F18" s="26"/>
      <c r="G18" s="26"/>
      <c r="H18" s="26"/>
      <c r="I18" s="26"/>
      <c r="J18" s="26">
        <v>10810885.23</v>
      </c>
      <c r="K18" s="26">
        <v>2376378.09</v>
      </c>
      <c r="L18" s="20"/>
      <c r="M18" s="20"/>
      <c r="N18" s="20"/>
      <c r="O18" s="20"/>
      <c r="P18" s="20"/>
      <c r="Q18" s="20"/>
      <c r="R18" s="20"/>
      <c r="S18" s="20"/>
      <c r="T18" s="26">
        <v>186394.6</v>
      </c>
      <c r="U18" s="26"/>
      <c r="V18" s="26"/>
      <c r="W18" s="26">
        <f>+E18+F18+G18+H18+I18+J18+K18+L18</f>
        <v>13187263.32</v>
      </c>
    </row>
    <row r="19" spans="2:24" x14ac:dyDescent="0.25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6"/>
      <c r="U19" s="26"/>
      <c r="V19" s="26"/>
      <c r="W19" s="26">
        <f t="shared" ref="W19:W22" si="0">+E19+F19+G19+H19+I19+J19+K19+L19</f>
        <v>0</v>
      </c>
    </row>
    <row r="20" spans="2:24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6"/>
      <c r="U20" s="26"/>
      <c r="V20" s="26"/>
      <c r="W20" s="26">
        <f t="shared" si="0"/>
        <v>0</v>
      </c>
    </row>
    <row r="21" spans="2:24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6"/>
      <c r="U21" s="26"/>
      <c r="V21" s="26"/>
      <c r="W21" s="26">
        <f t="shared" si="0"/>
        <v>0</v>
      </c>
    </row>
    <row r="22" spans="2:24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6"/>
      <c r="U22" s="26"/>
      <c r="V22" s="26"/>
      <c r="W22" s="26">
        <f t="shared" si="0"/>
        <v>0</v>
      </c>
    </row>
    <row r="23" spans="2:24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6"/>
      <c r="U23" s="26"/>
      <c r="V23" s="26"/>
      <c r="W23" s="26">
        <f t="shared" ref="W23:W35" si="1">+E23+F23+G23+H23+I23+J23+K23+M23+T23+U23+V23</f>
        <v>0</v>
      </c>
    </row>
    <row r="24" spans="2:24" ht="15.75" thickBot="1" x14ac:dyDescent="0.3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6"/>
      <c r="U24" s="26"/>
      <c r="V24" s="26"/>
      <c r="W24" s="26">
        <f t="shared" si="1"/>
        <v>0</v>
      </c>
    </row>
    <row r="25" spans="2:24" ht="30" customHeight="1" thickTop="1" thickBot="1" x14ac:dyDescent="0.3">
      <c r="B25" s="27">
        <f>SUM(B18:B24)</f>
        <v>13203767.550000001</v>
      </c>
      <c r="C25" s="27">
        <f t="shared" ref="C25:W25" si="2">SUM(C18:C24)</f>
        <v>295.52999999999997</v>
      </c>
      <c r="D25" s="27">
        <f t="shared" si="2"/>
        <v>13204063.08</v>
      </c>
      <c r="E25" s="27">
        <f t="shared" si="2"/>
        <v>0</v>
      </c>
      <c r="F25" s="27">
        <f t="shared" si="2"/>
        <v>0</v>
      </c>
      <c r="G25" s="27">
        <f t="shared" si="2"/>
        <v>0</v>
      </c>
      <c r="H25" s="27">
        <f t="shared" si="2"/>
        <v>0</v>
      </c>
      <c r="I25" s="27">
        <f t="shared" si="2"/>
        <v>0</v>
      </c>
      <c r="J25" s="27">
        <f t="shared" si="2"/>
        <v>10810885.23</v>
      </c>
      <c r="K25" s="27">
        <f t="shared" si="2"/>
        <v>2376378.09</v>
      </c>
      <c r="L25" s="21">
        <f t="shared" si="2"/>
        <v>0</v>
      </c>
      <c r="M25" s="21">
        <f t="shared" si="2"/>
        <v>0</v>
      </c>
      <c r="N25" s="21">
        <f t="shared" si="2"/>
        <v>0</v>
      </c>
      <c r="O25" s="21">
        <f t="shared" si="2"/>
        <v>0</v>
      </c>
      <c r="P25" s="21">
        <f t="shared" si="2"/>
        <v>0</v>
      </c>
      <c r="Q25" s="21">
        <f t="shared" si="2"/>
        <v>0</v>
      </c>
      <c r="R25" s="21">
        <f t="shared" si="2"/>
        <v>0</v>
      </c>
      <c r="S25" s="21">
        <f t="shared" si="2"/>
        <v>0</v>
      </c>
      <c r="T25" s="27">
        <f t="shared" si="2"/>
        <v>186394.6</v>
      </c>
      <c r="U25" s="27">
        <f t="shared" si="2"/>
        <v>0</v>
      </c>
      <c r="V25" s="27">
        <f t="shared" si="2"/>
        <v>0</v>
      </c>
      <c r="W25" s="27">
        <f t="shared" si="2"/>
        <v>13187263.32</v>
      </c>
    </row>
    <row r="26" spans="2:24" ht="15.75" thickTop="1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2:24" ht="15.75" thickBot="1" x14ac:dyDescent="0.3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2:24" ht="37.5" customHeight="1" thickTop="1" x14ac:dyDescent="0.25">
      <c r="B28" s="32" t="s">
        <v>30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4"/>
    </row>
    <row r="29" spans="2:24" x14ac:dyDescent="0.25">
      <c r="B29" s="26">
        <v>13203767.539999999</v>
      </c>
      <c r="C29" s="26">
        <v>295.52</v>
      </c>
      <c r="D29" s="26">
        <v>13204063.060000001</v>
      </c>
      <c r="E29" s="26"/>
      <c r="F29" s="26"/>
      <c r="G29" s="26"/>
      <c r="H29" s="26"/>
      <c r="I29" s="26">
        <v>1268959</v>
      </c>
      <c r="J29" s="26">
        <v>11687596.859999999</v>
      </c>
      <c r="K29" s="20"/>
      <c r="L29" s="20"/>
      <c r="M29" s="20"/>
      <c r="N29" s="20"/>
      <c r="O29" s="20"/>
      <c r="P29" s="20"/>
      <c r="Q29" s="20"/>
      <c r="R29" s="20"/>
      <c r="S29" s="20"/>
      <c r="T29" s="26">
        <v>201510.3</v>
      </c>
      <c r="U29" s="26"/>
      <c r="V29" s="26"/>
      <c r="W29" s="26">
        <f>+E29+F29+G29+H29+I29+J29+K29+U29</f>
        <v>12956555.859999999</v>
      </c>
    </row>
    <row r="30" spans="2:24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0"/>
      <c r="L30" s="20"/>
      <c r="M30" s="20"/>
      <c r="N30" s="20"/>
      <c r="O30" s="20"/>
      <c r="P30" s="20"/>
      <c r="Q30" s="20"/>
      <c r="R30" s="20"/>
      <c r="S30" s="20"/>
      <c r="T30" s="26"/>
      <c r="U30" s="26"/>
      <c r="V30" s="26"/>
      <c r="W30" s="26">
        <f t="shared" ref="W30:W33" si="3">+E30+F30+G30+H30+I30+J30+K30+U30</f>
        <v>0</v>
      </c>
    </row>
    <row r="31" spans="2:24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0"/>
      <c r="L31" s="20"/>
      <c r="M31" s="20"/>
      <c r="N31" s="20"/>
      <c r="O31" s="20"/>
      <c r="P31" s="20"/>
      <c r="Q31" s="20"/>
      <c r="R31" s="20"/>
      <c r="S31" s="20"/>
      <c r="T31" s="26"/>
      <c r="U31" s="26"/>
      <c r="V31" s="26"/>
      <c r="W31" s="26">
        <f>+E31+F31+G31+H31+I31+J31+K31+U31</f>
        <v>0</v>
      </c>
    </row>
    <row r="32" spans="2:24" x14ac:dyDescent="0.25">
      <c r="B32" s="26"/>
      <c r="C32" s="26"/>
      <c r="D32" s="26"/>
      <c r="E32" s="26"/>
      <c r="F32" s="26"/>
      <c r="G32" s="26"/>
      <c r="H32" s="26"/>
      <c r="I32" s="26"/>
      <c r="J32" s="26"/>
      <c r="K32" s="20"/>
      <c r="L32" s="20"/>
      <c r="M32" s="20"/>
      <c r="N32" s="20"/>
      <c r="O32" s="20"/>
      <c r="P32" s="20"/>
      <c r="Q32" s="20"/>
      <c r="R32" s="20"/>
      <c r="S32" s="20"/>
      <c r="T32" s="26"/>
      <c r="U32" s="26"/>
      <c r="V32" s="26"/>
      <c r="W32" s="26">
        <f t="shared" si="3"/>
        <v>0</v>
      </c>
    </row>
    <row r="33" spans="2:23" x14ac:dyDescent="0.25">
      <c r="B33" s="26"/>
      <c r="C33" s="26"/>
      <c r="D33" s="26"/>
      <c r="E33" s="26"/>
      <c r="F33" s="26"/>
      <c r="G33" s="26"/>
      <c r="H33" s="26"/>
      <c r="I33" s="26"/>
      <c r="J33" s="26"/>
      <c r="K33" s="20"/>
      <c r="L33" s="20"/>
      <c r="M33" s="20"/>
      <c r="N33" s="20"/>
      <c r="O33" s="20"/>
      <c r="P33" s="20"/>
      <c r="Q33" s="20"/>
      <c r="R33" s="20"/>
      <c r="S33" s="20"/>
      <c r="T33" s="26"/>
      <c r="U33" s="26"/>
      <c r="V33" s="26"/>
      <c r="W33" s="26">
        <f t="shared" si="3"/>
        <v>0</v>
      </c>
    </row>
    <row r="34" spans="2:23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0"/>
      <c r="L34" s="20"/>
      <c r="M34" s="20"/>
      <c r="N34" s="20"/>
      <c r="O34" s="20"/>
      <c r="P34" s="20"/>
      <c r="Q34" s="20"/>
      <c r="R34" s="20"/>
      <c r="S34" s="20"/>
      <c r="T34" s="26"/>
      <c r="U34" s="26"/>
      <c r="V34" s="26"/>
      <c r="W34" s="26">
        <f t="shared" si="1"/>
        <v>0</v>
      </c>
    </row>
    <row r="35" spans="2:23" ht="15.75" thickBot="1" x14ac:dyDescent="0.3">
      <c r="B35" s="26"/>
      <c r="C35" s="26"/>
      <c r="D35" s="26"/>
      <c r="E35" s="26"/>
      <c r="F35" s="26"/>
      <c r="G35" s="26"/>
      <c r="H35" s="26"/>
      <c r="I35" s="26"/>
      <c r="J35" s="26"/>
      <c r="K35" s="20"/>
      <c r="L35" s="20"/>
      <c r="M35" s="20"/>
      <c r="N35" s="20"/>
      <c r="O35" s="20"/>
      <c r="P35" s="20"/>
      <c r="Q35" s="20"/>
      <c r="R35" s="20"/>
      <c r="S35" s="20"/>
      <c r="T35" s="26"/>
      <c r="U35" s="26"/>
      <c r="V35" s="26"/>
      <c r="W35" s="26">
        <f t="shared" si="1"/>
        <v>0</v>
      </c>
    </row>
    <row r="36" spans="2:23" ht="30" customHeight="1" thickTop="1" thickBot="1" x14ac:dyDescent="0.3">
      <c r="B36" s="27">
        <f>+B29+B34+B35</f>
        <v>13203767.539999999</v>
      </c>
      <c r="C36" s="27">
        <f>+C29+C34+C35</f>
        <v>295.52</v>
      </c>
      <c r="D36" s="27">
        <f>+D29+D34+D35</f>
        <v>13204063.060000001</v>
      </c>
      <c r="E36" s="27">
        <f>SUM(E29:E35)</f>
        <v>0</v>
      </c>
      <c r="F36" s="27">
        <f t="shared" ref="F36:W36" si="4">SUM(F29:F35)</f>
        <v>0</v>
      </c>
      <c r="G36" s="27">
        <f t="shared" si="4"/>
        <v>0</v>
      </c>
      <c r="H36" s="27">
        <f t="shared" si="4"/>
        <v>0</v>
      </c>
      <c r="I36" s="27">
        <f t="shared" si="4"/>
        <v>1268959</v>
      </c>
      <c r="J36" s="27">
        <f t="shared" si="4"/>
        <v>11687596.859999999</v>
      </c>
      <c r="K36" s="21">
        <f t="shared" si="4"/>
        <v>0</v>
      </c>
      <c r="L36" s="21">
        <f>+L29+L34+L35</f>
        <v>0</v>
      </c>
      <c r="M36" s="21">
        <f t="shared" si="4"/>
        <v>0</v>
      </c>
      <c r="N36" s="21">
        <f>+N29+N34+N35</f>
        <v>0</v>
      </c>
      <c r="O36" s="21">
        <f t="shared" ref="O36:S36" si="5">+O29+O34+O35</f>
        <v>0</v>
      </c>
      <c r="P36" s="21">
        <f t="shared" si="5"/>
        <v>0</v>
      </c>
      <c r="Q36" s="21">
        <f t="shared" si="5"/>
        <v>0</v>
      </c>
      <c r="R36" s="21">
        <f t="shared" si="5"/>
        <v>0</v>
      </c>
      <c r="S36" s="21">
        <f t="shared" si="5"/>
        <v>0</v>
      </c>
      <c r="T36" s="27">
        <f t="shared" si="4"/>
        <v>201510.3</v>
      </c>
      <c r="U36" s="27">
        <f t="shared" si="4"/>
        <v>0</v>
      </c>
      <c r="V36" s="27">
        <f t="shared" si="4"/>
        <v>0</v>
      </c>
      <c r="W36" s="27">
        <f t="shared" si="4"/>
        <v>12956555.859999999</v>
      </c>
    </row>
    <row r="37" spans="2:23" ht="15.75" customHeight="1" thickTop="1" thickBot="1" x14ac:dyDescent="0.3">
      <c r="B37" s="35" t="s">
        <v>31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7"/>
    </row>
    <row r="38" spans="2:23" ht="30" customHeight="1" thickTop="1" thickBot="1" x14ac:dyDescent="0.3">
      <c r="B38" s="28">
        <f>+B25+B36</f>
        <v>26407535.09</v>
      </c>
      <c r="C38" s="28">
        <f>+C25+C36</f>
        <v>591.04999999999995</v>
      </c>
      <c r="D38" s="28">
        <f>+D36+D25</f>
        <v>26408126.140000001</v>
      </c>
      <c r="E38" s="28">
        <f t="shared" ref="E38:W38" si="6">+E25+E36</f>
        <v>0</v>
      </c>
      <c r="F38" s="28">
        <f t="shared" si="6"/>
        <v>0</v>
      </c>
      <c r="G38" s="28">
        <f t="shared" si="6"/>
        <v>0</v>
      </c>
      <c r="H38" s="28">
        <f t="shared" si="6"/>
        <v>0</v>
      </c>
      <c r="I38" s="28">
        <f t="shared" si="6"/>
        <v>1268959</v>
      </c>
      <c r="J38" s="28">
        <f t="shared" si="6"/>
        <v>22498482.09</v>
      </c>
      <c r="K38" s="28">
        <f t="shared" si="6"/>
        <v>2376378.09</v>
      </c>
      <c r="L38" s="23">
        <f t="shared" si="6"/>
        <v>0</v>
      </c>
      <c r="M38" s="23">
        <f t="shared" si="6"/>
        <v>0</v>
      </c>
      <c r="N38" s="23">
        <f t="shared" si="6"/>
        <v>0</v>
      </c>
      <c r="O38" s="23">
        <f t="shared" si="6"/>
        <v>0</v>
      </c>
      <c r="P38" s="23">
        <f t="shared" si="6"/>
        <v>0</v>
      </c>
      <c r="Q38" s="23">
        <f t="shared" si="6"/>
        <v>0</v>
      </c>
      <c r="R38" s="23">
        <f t="shared" si="6"/>
        <v>0</v>
      </c>
      <c r="S38" s="23">
        <f t="shared" si="6"/>
        <v>0</v>
      </c>
      <c r="T38" s="28">
        <f t="shared" si="6"/>
        <v>387904.9</v>
      </c>
      <c r="U38" s="28">
        <f t="shared" si="6"/>
        <v>0</v>
      </c>
      <c r="V38" s="28">
        <f t="shared" si="6"/>
        <v>0</v>
      </c>
      <c r="W38" s="28">
        <f t="shared" si="6"/>
        <v>26143819.18</v>
      </c>
    </row>
    <row r="39" spans="2:23" ht="15.75" thickTop="1" x14ac:dyDescent="0.25"/>
    <row r="51" spans="3:20" s="24" customFormat="1" x14ac:dyDescent="0.25">
      <c r="C51" s="24" t="s">
        <v>32</v>
      </c>
      <c r="J51" s="24" t="s">
        <v>34</v>
      </c>
      <c r="O51" s="24" t="s">
        <v>37</v>
      </c>
      <c r="T51" s="24" t="s">
        <v>38</v>
      </c>
    </row>
    <row r="52" spans="3:20" s="24" customFormat="1" x14ac:dyDescent="0.25"/>
    <row r="53" spans="3:20" s="24" customFormat="1" x14ac:dyDescent="0.25">
      <c r="C53" s="25" t="s">
        <v>33</v>
      </c>
      <c r="J53" s="25" t="s">
        <v>35</v>
      </c>
      <c r="O53" s="24" t="s">
        <v>36</v>
      </c>
      <c r="T53" s="24" t="s">
        <v>39</v>
      </c>
    </row>
  </sheetData>
  <mergeCells count="14">
    <mergeCell ref="T16:V16"/>
    <mergeCell ref="W16:W17"/>
    <mergeCell ref="B28:W28"/>
    <mergeCell ref="B37:W37"/>
    <mergeCell ref="B4:W4"/>
    <mergeCell ref="B6:W6"/>
    <mergeCell ref="B7:W7"/>
    <mergeCell ref="B8:W8"/>
    <mergeCell ref="B15:W15"/>
    <mergeCell ref="B16:D16"/>
    <mergeCell ref="E16:K16"/>
    <mergeCell ref="L16:L17"/>
    <mergeCell ref="M16:M17"/>
    <mergeCell ref="N16:S16"/>
  </mergeCells>
  <pageMargins left="0.9055118110236221" right="0.51181102362204722" top="0.74803149606299213" bottom="0.74803149606299213" header="0.31496062992125984" footer="0.31496062992125984"/>
  <pageSetup paperSize="5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FEFOM</vt:lpstr>
      <vt:lpstr>FEFOM!Área_de_impresión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OSFEM</dc:creator>
  <cp:lastModifiedBy>Alfredo</cp:lastModifiedBy>
  <cp:lastPrinted>2020-03-03T22:30:04Z</cp:lastPrinted>
  <dcterms:created xsi:type="dcterms:W3CDTF">2016-12-19T17:47:43Z</dcterms:created>
  <dcterms:modified xsi:type="dcterms:W3CDTF">2020-03-13T23:44:47Z</dcterms:modified>
</cp:coreProperties>
</file>